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669" activeTab="1"/>
  </bookViews>
  <sheets>
    <sheet name="Титульный лист" sheetId="1" r:id="rId1"/>
    <sheet name="С7 Расчёт" sheetId="2" r:id="rId2"/>
  </sheets>
  <definedNames/>
  <calcPr fullCalcOnLoad="1"/>
</workbook>
</file>

<file path=xl/sharedStrings.xml><?xml version="1.0" encoding="utf-8"?>
<sst xmlns="http://schemas.openxmlformats.org/spreadsheetml/2006/main" count="77" uniqueCount="67">
  <si>
    <t>МГТУ &lt;&lt;СТАНКИН&gt;&gt;</t>
  </si>
  <si>
    <t>Кафедра: Теоретическая механика</t>
  </si>
  <si>
    <t xml:space="preserve">Выполнил: </t>
  </si>
  <si>
    <t>Группа И-3-2</t>
  </si>
  <si>
    <t xml:space="preserve">Принял: </t>
  </si>
  <si>
    <t xml:space="preserve">доктор технических наук профессор </t>
  </si>
  <si>
    <t>Алюшин Юрий Алексеевич</t>
  </si>
  <si>
    <t>Москва</t>
  </si>
  <si>
    <t>2007 г.</t>
  </si>
  <si>
    <t>Дано:</t>
  </si>
  <si>
    <t>кН</t>
  </si>
  <si>
    <t>И-3-2</t>
  </si>
  <si>
    <t>Задание С7</t>
  </si>
  <si>
    <t xml:space="preserve">Курсовая работа С7 </t>
  </si>
  <si>
    <t>0=0</t>
  </si>
  <si>
    <r>
      <t>∑M</t>
    </r>
    <r>
      <rPr>
        <sz val="11"/>
        <rFont val="Arial Cyr"/>
        <family val="0"/>
      </rPr>
      <t xml:space="preserve">Z </t>
    </r>
    <r>
      <rPr>
        <sz val="14"/>
        <rFont val="Arial Cyr"/>
        <family val="0"/>
      </rPr>
      <t>= 0</t>
    </r>
  </si>
  <si>
    <t>∑Xi = 0</t>
  </si>
  <si>
    <t>∑Yi = 0</t>
  </si>
  <si>
    <t>∑Zi = 0</t>
  </si>
  <si>
    <r>
      <t>∑M</t>
    </r>
    <r>
      <rPr>
        <sz val="11"/>
        <rFont val="Arial Cyr"/>
        <family val="0"/>
      </rPr>
      <t xml:space="preserve">X </t>
    </r>
    <r>
      <rPr>
        <sz val="14"/>
        <rFont val="Arial Cyr"/>
        <family val="0"/>
      </rPr>
      <t>= 0</t>
    </r>
  </si>
  <si>
    <r>
      <t>∑M</t>
    </r>
    <r>
      <rPr>
        <sz val="11"/>
        <rFont val="Arial Cyr"/>
        <family val="0"/>
      </rPr>
      <t xml:space="preserve">Y </t>
    </r>
    <r>
      <rPr>
        <sz val="14"/>
        <rFont val="Arial Cyr"/>
        <family val="0"/>
      </rPr>
      <t>= 0</t>
    </r>
  </si>
  <si>
    <t>Q =</t>
  </si>
  <si>
    <t>G =</t>
  </si>
  <si>
    <t>a =</t>
  </si>
  <si>
    <t>b =</t>
  </si>
  <si>
    <t>c =</t>
  </si>
  <si>
    <t xml:space="preserve">R = </t>
  </si>
  <si>
    <t xml:space="preserve">r = </t>
  </si>
  <si>
    <t>Найти реакции опор.</t>
  </si>
  <si>
    <t>=&gt;</t>
  </si>
  <si>
    <r>
      <t>R</t>
    </r>
    <r>
      <rPr>
        <sz val="11"/>
        <rFont val="Arial Cyr"/>
        <family val="0"/>
      </rPr>
      <t>A</t>
    </r>
    <r>
      <rPr>
        <sz val="14"/>
        <rFont val="Arial Cyr"/>
        <family val="0"/>
      </rPr>
      <t xml:space="preserve"> =</t>
    </r>
  </si>
  <si>
    <r>
      <t>R</t>
    </r>
    <r>
      <rPr>
        <sz val="11"/>
        <rFont val="Arial Cyr"/>
        <family val="0"/>
      </rPr>
      <t>B</t>
    </r>
    <r>
      <rPr>
        <sz val="14"/>
        <rFont val="Arial Cyr"/>
        <family val="0"/>
      </rPr>
      <t xml:space="preserve"> =</t>
    </r>
  </si>
  <si>
    <t>Ответ:</t>
  </si>
  <si>
    <t>Решение:</t>
  </si>
  <si>
    <t>Самопроверка:</t>
  </si>
  <si>
    <t>∑Zi =</t>
  </si>
  <si>
    <t>∑Yi =</t>
  </si>
  <si>
    <t>∑Xi =</t>
  </si>
  <si>
    <t>Всё правильно.</t>
  </si>
  <si>
    <r>
      <t>-Ga+Na-G(a+b)+N(a+b)+R</t>
    </r>
    <r>
      <rPr>
        <b/>
        <sz val="10"/>
        <rFont val="Arial Cyr"/>
        <family val="0"/>
      </rPr>
      <t>Bz</t>
    </r>
    <r>
      <rPr>
        <sz val="14"/>
        <rFont val="Arial Cyr"/>
        <family val="0"/>
      </rPr>
      <t>(a+b+c)- Q*sin α*(a+b+2c+r) = 0</t>
    </r>
  </si>
  <si>
    <r>
      <t>R</t>
    </r>
    <r>
      <rPr>
        <b/>
        <sz val="10"/>
        <rFont val="Arial Cyr"/>
        <family val="0"/>
      </rPr>
      <t>Ax</t>
    </r>
    <r>
      <rPr>
        <sz val="14"/>
        <rFont val="Arial Cyr"/>
        <family val="0"/>
      </rPr>
      <t xml:space="preserve"> -P +R</t>
    </r>
    <r>
      <rPr>
        <b/>
        <sz val="10"/>
        <rFont val="Arial Cyr"/>
        <family val="0"/>
      </rPr>
      <t>Bx</t>
    </r>
    <r>
      <rPr>
        <sz val="14"/>
        <rFont val="Arial Cyr"/>
        <family val="0"/>
      </rPr>
      <t xml:space="preserve"> -Qcosα = 0</t>
    </r>
  </si>
  <si>
    <r>
      <t>2N</t>
    </r>
    <r>
      <rPr>
        <sz val="14"/>
        <rFont val="Arial"/>
        <family val="2"/>
      </rPr>
      <t>δ</t>
    </r>
    <r>
      <rPr>
        <sz val="14"/>
        <rFont val="Arial Cyr"/>
        <family val="0"/>
      </rPr>
      <t>+P*R-Qcosα*r = 0</t>
    </r>
  </si>
  <si>
    <r>
      <t>P=(-2N</t>
    </r>
    <r>
      <rPr>
        <sz val="14"/>
        <rFont val="Arial"/>
        <family val="2"/>
      </rPr>
      <t>δ+</t>
    </r>
    <r>
      <rPr>
        <sz val="14"/>
        <rFont val="Arial Cyr"/>
        <family val="0"/>
      </rPr>
      <t>Qcosα*r)/R</t>
    </r>
  </si>
  <si>
    <r>
      <t>P(a+b)-R</t>
    </r>
    <r>
      <rPr>
        <b/>
        <sz val="10"/>
        <rFont val="Arial Cyr"/>
        <family val="0"/>
      </rPr>
      <t>Bx</t>
    </r>
    <r>
      <rPr>
        <sz val="14"/>
        <rFont val="Arial Cyr"/>
        <family val="0"/>
      </rPr>
      <t>(a+b+c)+Qcosα(a+b+2c+r)=0</t>
    </r>
  </si>
  <si>
    <r>
      <t>R</t>
    </r>
    <r>
      <rPr>
        <b/>
        <sz val="10"/>
        <rFont val="Arial Cyr"/>
        <family val="0"/>
      </rPr>
      <t>Bx</t>
    </r>
    <r>
      <rPr>
        <sz val="14"/>
        <rFont val="Arial Cyr"/>
        <family val="0"/>
      </rPr>
      <t>=(P(a+b)+Qcosα(a+b+2c+r))/(a+b+c)</t>
    </r>
  </si>
  <si>
    <r>
      <t>R</t>
    </r>
    <r>
      <rPr>
        <b/>
        <sz val="10"/>
        <rFont val="Arial Cyr"/>
        <family val="0"/>
      </rPr>
      <t>Ax</t>
    </r>
    <r>
      <rPr>
        <sz val="14"/>
        <rFont val="Arial Cyr"/>
        <family val="0"/>
      </rPr>
      <t>=P-R</t>
    </r>
    <r>
      <rPr>
        <b/>
        <sz val="10"/>
        <rFont val="Arial Cyr"/>
        <family val="0"/>
      </rPr>
      <t>Bx</t>
    </r>
    <r>
      <rPr>
        <sz val="14"/>
        <rFont val="Arial Cyr"/>
        <family val="0"/>
      </rPr>
      <t>+Qcosα</t>
    </r>
  </si>
  <si>
    <r>
      <t>R</t>
    </r>
    <r>
      <rPr>
        <b/>
        <sz val="10"/>
        <rFont val="Arial Cyr"/>
        <family val="0"/>
      </rPr>
      <t>Ax</t>
    </r>
    <r>
      <rPr>
        <sz val="14"/>
        <rFont val="Arial Cyr"/>
        <family val="0"/>
      </rPr>
      <t xml:space="preserve"> =</t>
    </r>
  </si>
  <si>
    <t>P =</t>
  </si>
  <si>
    <t>N =</t>
  </si>
  <si>
    <t>α =</t>
  </si>
  <si>
    <r>
      <t>R</t>
    </r>
    <r>
      <rPr>
        <b/>
        <sz val="10"/>
        <rFont val="Arial Cyr"/>
        <family val="0"/>
      </rPr>
      <t>Bz</t>
    </r>
    <r>
      <rPr>
        <sz val="14"/>
        <rFont val="Arial Cyr"/>
        <family val="0"/>
      </rPr>
      <t>=(Qsinα*(a+b+2c+r)+Ga-Na+G(a+b)-N(a+b))/(a+b+c)</t>
    </r>
  </si>
  <si>
    <t>рад</t>
  </si>
  <si>
    <r>
      <t>R</t>
    </r>
    <r>
      <rPr>
        <b/>
        <sz val="10"/>
        <rFont val="Arial Cyr"/>
        <family val="0"/>
      </rPr>
      <t>Bx</t>
    </r>
    <r>
      <rPr>
        <sz val="14"/>
        <rFont val="Arial Cyr"/>
        <family val="0"/>
      </rPr>
      <t xml:space="preserve"> =</t>
    </r>
  </si>
  <si>
    <r>
      <t>R</t>
    </r>
    <r>
      <rPr>
        <b/>
        <sz val="10"/>
        <rFont val="Arial Cyr"/>
        <family val="0"/>
      </rPr>
      <t>Az</t>
    </r>
    <r>
      <rPr>
        <sz val="14"/>
        <rFont val="Arial Cyr"/>
        <family val="0"/>
      </rPr>
      <t xml:space="preserve"> =</t>
    </r>
  </si>
  <si>
    <r>
      <t>R</t>
    </r>
    <r>
      <rPr>
        <b/>
        <sz val="10"/>
        <rFont val="Arial Cyr"/>
        <family val="0"/>
      </rPr>
      <t>Az</t>
    </r>
    <r>
      <rPr>
        <sz val="14"/>
        <rFont val="Arial Cyr"/>
        <family val="0"/>
      </rPr>
      <t>-G+N-G+N+R</t>
    </r>
    <r>
      <rPr>
        <b/>
        <sz val="10"/>
        <rFont val="Arial Cyr"/>
        <family val="0"/>
      </rPr>
      <t>Bz</t>
    </r>
    <r>
      <rPr>
        <sz val="14"/>
        <rFont val="Arial Cyr"/>
        <family val="0"/>
      </rPr>
      <t>-Q*sinα = 0</t>
    </r>
  </si>
  <si>
    <r>
      <t>R</t>
    </r>
    <r>
      <rPr>
        <b/>
        <sz val="10"/>
        <rFont val="Arial Cyr"/>
        <family val="0"/>
      </rPr>
      <t xml:space="preserve">Az </t>
    </r>
    <r>
      <rPr>
        <sz val="14"/>
        <rFont val="Arial Cyr"/>
        <family val="0"/>
      </rPr>
      <t>=G-N+G-N-R</t>
    </r>
    <r>
      <rPr>
        <b/>
        <sz val="10"/>
        <rFont val="Arial Cyr"/>
        <family val="0"/>
      </rPr>
      <t>Bz+</t>
    </r>
    <r>
      <rPr>
        <sz val="14"/>
        <rFont val="Arial Cyr"/>
        <family val="0"/>
      </rPr>
      <t>Q*sinα</t>
    </r>
  </si>
  <si>
    <r>
      <t>R</t>
    </r>
    <r>
      <rPr>
        <b/>
        <sz val="10"/>
        <rFont val="Arial Cyr"/>
        <family val="0"/>
      </rPr>
      <t>Bz</t>
    </r>
    <r>
      <rPr>
        <sz val="14"/>
        <rFont val="Arial Cyr"/>
        <family val="0"/>
      </rPr>
      <t xml:space="preserve"> =</t>
    </r>
  </si>
  <si>
    <t>δ</t>
  </si>
  <si>
    <t>N=G!!!</t>
  </si>
  <si>
    <t>м</t>
  </si>
  <si>
    <t>5 вариант</t>
  </si>
  <si>
    <t>Волынчиков Константин</t>
  </si>
  <si>
    <t>Вариант 5</t>
  </si>
  <si>
    <t>Волынчиков К.</t>
  </si>
  <si>
    <r>
      <t>R</t>
    </r>
    <r>
      <rPr>
        <sz val="11"/>
        <rFont val="Arial Cyr"/>
        <family val="0"/>
      </rPr>
      <t>A</t>
    </r>
    <r>
      <rPr>
        <sz val="14"/>
        <rFont val="Arial Cyr"/>
        <family val="0"/>
      </rPr>
      <t xml:space="preserve"> = √(R</t>
    </r>
    <r>
      <rPr>
        <sz val="11"/>
        <rFont val="Arial Cyr"/>
        <family val="0"/>
      </rPr>
      <t>Ax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+R</t>
    </r>
    <r>
      <rPr>
        <sz val="11"/>
        <rFont val="Arial Cyr"/>
        <family val="0"/>
      </rPr>
      <t>Az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)</t>
    </r>
  </si>
  <si>
    <r>
      <t>R</t>
    </r>
    <r>
      <rPr>
        <sz val="11"/>
        <rFont val="Arial Cyr"/>
        <family val="0"/>
      </rPr>
      <t>B</t>
    </r>
    <r>
      <rPr>
        <sz val="14"/>
        <rFont val="Arial Cyr"/>
        <family val="0"/>
      </rPr>
      <t xml:space="preserve"> = √(R</t>
    </r>
    <r>
      <rPr>
        <sz val="11"/>
        <rFont val="Arial Cyr"/>
        <family val="0"/>
      </rPr>
      <t>Bx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+R</t>
    </r>
    <r>
      <rPr>
        <sz val="11"/>
        <rFont val="Arial Cyr"/>
        <family val="0"/>
      </rPr>
      <t>Bz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)</t>
    </r>
  </si>
  <si>
    <t>Моменты считаем относительно осей, проходящих через точку A: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</si>
</sst>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25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u val="single"/>
      <sz val="14"/>
      <name val="Arial Cyr"/>
      <family val="0"/>
    </font>
    <font>
      <vertAlign val="superscript"/>
      <sz val="14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4"/>
      <color indexed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1" max="1" width="90.25390625" style="0" customWidth="1"/>
  </cols>
  <sheetData>
    <row r="1" ht="31.5">
      <c r="A1" s="1" t="s">
        <v>0</v>
      </c>
    </row>
    <row r="2" ht="31.5">
      <c r="A2" s="1"/>
    </row>
    <row r="3" ht="31.5">
      <c r="A3" s="1" t="s">
        <v>1</v>
      </c>
    </row>
    <row r="4" ht="31.5">
      <c r="A4" s="1"/>
    </row>
    <row r="5" ht="31.5">
      <c r="A5" s="1"/>
    </row>
    <row r="6" ht="31.5">
      <c r="A6" s="1" t="s">
        <v>13</v>
      </c>
    </row>
    <row r="7" ht="31.5">
      <c r="A7" s="1" t="s">
        <v>60</v>
      </c>
    </row>
    <row r="8" ht="31.5">
      <c r="A8" s="1"/>
    </row>
    <row r="9" ht="31.5">
      <c r="A9" s="1" t="s">
        <v>2</v>
      </c>
    </row>
    <row r="10" ht="31.5">
      <c r="A10" s="1" t="s">
        <v>61</v>
      </c>
    </row>
    <row r="11" ht="31.5">
      <c r="A11" s="1" t="s">
        <v>3</v>
      </c>
    </row>
    <row r="12" ht="31.5">
      <c r="A12" s="1"/>
    </row>
    <row r="13" ht="31.5">
      <c r="A13" s="1"/>
    </row>
    <row r="14" ht="31.5">
      <c r="A14" s="1"/>
    </row>
    <row r="15" ht="31.5">
      <c r="A15" s="1"/>
    </row>
    <row r="16" ht="31.5">
      <c r="A16" s="1" t="s">
        <v>4</v>
      </c>
    </row>
    <row r="17" ht="31.5">
      <c r="A17" s="1" t="s">
        <v>5</v>
      </c>
    </row>
    <row r="18" ht="31.5">
      <c r="A18" s="1" t="s">
        <v>6</v>
      </c>
    </row>
    <row r="19" ht="31.5">
      <c r="A19" s="1"/>
    </row>
    <row r="20" ht="31.5">
      <c r="A20" s="1"/>
    </row>
    <row r="21" ht="31.5">
      <c r="A21" s="1"/>
    </row>
    <row r="22" ht="31.5">
      <c r="A22" s="1"/>
    </row>
    <row r="23" ht="31.5">
      <c r="A23" s="1" t="s">
        <v>7</v>
      </c>
    </row>
    <row r="24" ht="31.5">
      <c r="A24" s="1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view="pageBreakPreview" zoomScale="60" workbookViewId="0" topLeftCell="A1">
      <selection activeCell="A1" sqref="A1:C1"/>
    </sheetView>
  </sheetViews>
  <sheetFormatPr defaultColWidth="9.00390625" defaultRowHeight="12.75"/>
  <cols>
    <col min="1" max="1" width="10.375" style="0" customWidth="1"/>
    <col min="2" max="2" width="14.25390625" style="0" customWidth="1"/>
    <col min="3" max="3" width="12.25390625" style="0" customWidth="1"/>
    <col min="13" max="13" width="9.375" style="0" customWidth="1"/>
    <col min="14" max="14" width="11.125" style="0" customWidth="1"/>
    <col min="15" max="15" width="27.125" style="0" customWidth="1"/>
    <col min="16" max="16" width="76.875" style="0" customWidth="1"/>
    <col min="17" max="17" width="10.625" style="0" customWidth="1"/>
    <col min="18" max="18" width="72.75390625" style="0" customWidth="1"/>
  </cols>
  <sheetData>
    <row r="1" spans="1:27" ht="19.5" thickBot="1" thickTop="1">
      <c r="A1" s="25" t="s">
        <v>9</v>
      </c>
      <c r="B1" s="25"/>
      <c r="C1" s="2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33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9.5" thickBot="1" thickTop="1">
      <c r="A2" s="7" t="s">
        <v>21</v>
      </c>
      <c r="B2" s="7">
        <v>5</v>
      </c>
      <c r="C2" s="7" t="s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16</v>
      </c>
      <c r="O2" s="4"/>
      <c r="P2" s="4" t="s">
        <v>40</v>
      </c>
      <c r="Q2" s="9" t="s">
        <v>29</v>
      </c>
      <c r="R2" s="4" t="s">
        <v>45</v>
      </c>
      <c r="S2" s="4"/>
      <c r="T2" s="4"/>
      <c r="U2" s="4"/>
      <c r="V2" s="4"/>
      <c r="W2" s="4"/>
      <c r="X2" s="4"/>
      <c r="Y2" s="4"/>
      <c r="Z2" s="4"/>
      <c r="AA2" s="4"/>
    </row>
    <row r="3" spans="1:27" ht="19.5" thickBot="1" thickTop="1">
      <c r="A3" s="7" t="s">
        <v>47</v>
      </c>
      <c r="B3" s="7">
        <v>3</v>
      </c>
      <c r="C3" s="7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4"/>
      <c r="P3" s="4"/>
      <c r="Q3" s="5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9.5" thickBot="1" thickTop="1">
      <c r="A4" s="7" t="s">
        <v>23</v>
      </c>
      <c r="B4" s="7">
        <v>0.3</v>
      </c>
      <c r="C4" s="7" t="s">
        <v>59</v>
      </c>
      <c r="D4" s="4"/>
      <c r="E4" s="4"/>
      <c r="F4" s="4"/>
      <c r="G4" s="4"/>
      <c r="H4" s="4"/>
      <c r="I4" s="4"/>
      <c r="J4" s="4"/>
      <c r="K4" s="4"/>
      <c r="L4" s="4"/>
      <c r="M4" s="4"/>
      <c r="N4" s="3" t="s">
        <v>17</v>
      </c>
      <c r="O4" s="4"/>
      <c r="P4" s="4" t="s">
        <v>14</v>
      </c>
      <c r="Q4" s="5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9.5" thickBot="1" thickTop="1">
      <c r="A5" s="7" t="s">
        <v>24</v>
      </c>
      <c r="B5" s="7">
        <v>0.4</v>
      </c>
      <c r="C5" s="7" t="s">
        <v>59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" customHeight="1" thickBot="1" thickTop="1">
      <c r="A6" s="7" t="s">
        <v>25</v>
      </c>
      <c r="B6" s="7">
        <v>0.2</v>
      </c>
      <c r="C6" s="7" t="s">
        <v>59</v>
      </c>
      <c r="D6" s="4"/>
      <c r="E6" s="4"/>
      <c r="F6" s="4"/>
      <c r="G6" s="4"/>
      <c r="H6" s="4"/>
      <c r="I6" s="4"/>
      <c r="J6" s="4"/>
      <c r="K6" s="4"/>
      <c r="L6" s="4"/>
      <c r="M6" s="4"/>
      <c r="N6" s="3" t="s">
        <v>18</v>
      </c>
      <c r="O6" s="4"/>
      <c r="P6" s="4" t="s">
        <v>54</v>
      </c>
      <c r="Q6" s="9" t="s">
        <v>29</v>
      </c>
      <c r="R6" s="4" t="s">
        <v>55</v>
      </c>
      <c r="S6" s="4"/>
      <c r="T6" s="4"/>
      <c r="U6" s="4"/>
      <c r="V6" s="4"/>
      <c r="W6" s="4"/>
      <c r="X6" s="4"/>
      <c r="Y6" s="4"/>
      <c r="Z6" s="4"/>
      <c r="AA6" s="4"/>
    </row>
    <row r="7" spans="1:27" ht="18" customHeight="1" thickBot="1" thickTop="1">
      <c r="A7" s="7" t="s">
        <v>48</v>
      </c>
      <c r="B7" s="7">
        <v>3</v>
      </c>
      <c r="C7" s="7" t="s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4"/>
      <c r="P7" s="4"/>
      <c r="Q7" s="9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8" customHeight="1" thickBot="1" thickTop="1">
      <c r="A8" s="7" t="s">
        <v>22</v>
      </c>
      <c r="B8" s="7">
        <f>B7</f>
        <v>3</v>
      </c>
      <c r="C8" s="7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4"/>
      <c r="P8" s="4"/>
      <c r="Q8" s="9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9.5" thickBot="1" thickTop="1">
      <c r="A9" s="7" t="s">
        <v>26</v>
      </c>
      <c r="B9" s="7">
        <v>0.2</v>
      </c>
      <c r="C9" s="7" t="s">
        <v>59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9.5" thickBot="1" thickTop="1">
      <c r="A10" s="8" t="s">
        <v>27</v>
      </c>
      <c r="B10" s="8">
        <v>0.15</v>
      </c>
      <c r="C10" s="8" t="s">
        <v>59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32" t="s">
        <v>66</v>
      </c>
      <c r="O10" s="32"/>
      <c r="P10" s="32"/>
      <c r="Q10" s="32"/>
      <c r="R10" s="32"/>
      <c r="S10" s="4"/>
      <c r="T10" s="4"/>
      <c r="U10" s="4"/>
      <c r="V10" s="4"/>
      <c r="W10" s="4"/>
      <c r="X10" s="4"/>
      <c r="Y10" s="4"/>
      <c r="Z10" s="4"/>
      <c r="AA10" s="4"/>
    </row>
    <row r="11" spans="1:27" ht="19.5" thickBot="1" thickTop="1">
      <c r="A11" s="7" t="s">
        <v>49</v>
      </c>
      <c r="B11" s="7">
        <f>RADIANS(30)</f>
        <v>0.5235987755982988</v>
      </c>
      <c r="C11" s="7" t="s">
        <v>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9.5" thickBot="1" thickTop="1">
      <c r="A12" s="7" t="s">
        <v>57</v>
      </c>
      <c r="B12" s="7">
        <f>5*POWER(10,-3)*B9</f>
        <v>0.001</v>
      </c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3" t="s">
        <v>19</v>
      </c>
      <c r="O12" s="4"/>
      <c r="P12" s="6" t="s">
        <v>39</v>
      </c>
      <c r="Q12" s="9" t="s">
        <v>29</v>
      </c>
      <c r="R12" s="6" t="s">
        <v>50</v>
      </c>
      <c r="S12" s="4"/>
      <c r="T12" s="4"/>
      <c r="U12" s="4"/>
      <c r="V12" s="4"/>
      <c r="W12" s="4"/>
      <c r="X12" s="4"/>
      <c r="Y12" s="4"/>
      <c r="Z12" s="4"/>
      <c r="AA12" s="4"/>
    </row>
    <row r="13" spans="1:27" ht="19.5" thickBot="1" thickTop="1">
      <c r="A13" s="25" t="s">
        <v>28</v>
      </c>
      <c r="B13" s="25"/>
      <c r="C13" s="2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9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4:27" ht="18.75" thickTop="1">
      <c r="D14" s="4"/>
      <c r="E14" s="4"/>
      <c r="F14" s="4"/>
      <c r="G14" s="4"/>
      <c r="H14" s="4"/>
      <c r="I14" s="4"/>
      <c r="J14" s="4"/>
      <c r="K14" s="4"/>
      <c r="L14" s="4"/>
      <c r="M14" s="4"/>
      <c r="N14" s="3" t="s">
        <v>20</v>
      </c>
      <c r="O14" s="4"/>
      <c r="P14" s="6" t="s">
        <v>41</v>
      </c>
      <c r="Q14" s="9"/>
      <c r="R14" s="6" t="s">
        <v>42</v>
      </c>
      <c r="S14" s="4"/>
      <c r="T14" s="4"/>
      <c r="U14" s="4"/>
      <c r="V14" s="4"/>
      <c r="W14" s="4"/>
      <c r="X14" s="4"/>
      <c r="Y14" s="4"/>
      <c r="Z14" s="4"/>
      <c r="AA14" s="4"/>
    </row>
    <row r="15" spans="1:27" ht="18">
      <c r="A15" s="2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9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8">
      <c r="A16" s="26" t="s">
        <v>62</v>
      </c>
      <c r="B16" s="27"/>
      <c r="C16" s="27"/>
      <c r="D16" s="4"/>
      <c r="E16" s="4"/>
      <c r="F16" s="4"/>
      <c r="G16" s="4"/>
      <c r="H16" s="4"/>
      <c r="I16" s="4"/>
      <c r="J16" s="4"/>
      <c r="K16" s="4"/>
      <c r="L16" s="4"/>
      <c r="M16" s="4"/>
      <c r="N16" s="3" t="s">
        <v>15</v>
      </c>
      <c r="O16" s="4"/>
      <c r="P16" s="4" t="s">
        <v>43</v>
      </c>
      <c r="Q16" s="9" t="s">
        <v>29</v>
      </c>
      <c r="R16" s="12" t="s">
        <v>44</v>
      </c>
      <c r="S16" s="4"/>
      <c r="T16" s="4"/>
      <c r="U16" s="4"/>
      <c r="V16" s="4"/>
      <c r="W16" s="4"/>
      <c r="X16" s="4"/>
      <c r="Y16" s="4"/>
      <c r="Z16" s="4"/>
      <c r="AA16" s="4"/>
    </row>
    <row r="17" spans="1:27" ht="18">
      <c r="A17" s="2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8">
      <c r="A18" s="26" t="s">
        <v>12</v>
      </c>
      <c r="B18" s="27"/>
      <c r="C18" s="27"/>
      <c r="D18" s="4"/>
      <c r="E18" s="23" t="s">
        <v>58</v>
      </c>
      <c r="F18" s="4"/>
      <c r="G18" s="4"/>
      <c r="H18" s="4"/>
      <c r="I18" s="4"/>
      <c r="J18" s="4"/>
      <c r="K18" s="4"/>
      <c r="L18" s="4"/>
      <c r="M18" s="4"/>
      <c r="N18" s="4"/>
      <c r="O18" s="31"/>
      <c r="P18" s="31"/>
      <c r="S18" s="4"/>
      <c r="T18" s="4"/>
      <c r="U18" s="4"/>
      <c r="V18" s="4"/>
      <c r="W18" s="4"/>
      <c r="X18" s="4"/>
      <c r="Y18" s="4"/>
      <c r="Z18" s="4"/>
      <c r="AA18" s="4"/>
    </row>
    <row r="19" spans="1:27" ht="21">
      <c r="A19" s="2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5" t="s">
        <v>64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8">
      <c r="A20" s="28" t="s">
        <v>63</v>
      </c>
      <c r="B20" s="29"/>
      <c r="C20" s="29"/>
      <c r="D20" s="4"/>
      <c r="E20" s="4"/>
      <c r="F20" s="4"/>
      <c r="G20" s="4"/>
      <c r="H20" s="4"/>
      <c r="I20" s="4"/>
      <c r="J20" s="4"/>
      <c r="K20" s="4"/>
      <c r="L20" s="4"/>
      <c r="M20" s="4"/>
      <c r="P20" s="5"/>
      <c r="Q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1">
      <c r="A21" s="2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P21" s="5" t="s">
        <v>65</v>
      </c>
      <c r="Q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8">
      <c r="A22" s="26" t="s">
        <v>11</v>
      </c>
      <c r="B22" s="27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Q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8">
      <c r="A23" s="13"/>
      <c r="B23" s="13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30" t="s">
        <v>32</v>
      </c>
      <c r="O23" s="30"/>
      <c r="Q23" s="30" t="s">
        <v>34</v>
      </c>
      <c r="R23" s="30"/>
      <c r="S23" s="4"/>
      <c r="T23" s="4"/>
      <c r="U23" s="4"/>
      <c r="V23" s="4"/>
      <c r="W23" s="4"/>
      <c r="X23" s="4"/>
      <c r="Y23" s="4"/>
      <c r="Z23" s="4"/>
      <c r="AA23" s="4"/>
    </row>
    <row r="24" spans="1:27" ht="18">
      <c r="A24" s="13"/>
      <c r="B24" s="13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8">
      <c r="A25" s="11"/>
      <c r="B25" s="11"/>
      <c r="C25" s="11"/>
      <c r="D25" s="4"/>
      <c r="E25" s="4"/>
      <c r="F25" s="4"/>
      <c r="G25" s="4"/>
      <c r="H25" s="4"/>
      <c r="I25" s="4"/>
      <c r="J25" s="4"/>
      <c r="K25" s="4"/>
      <c r="L25" s="4"/>
      <c r="M25" s="3"/>
      <c r="N25" s="14" t="s">
        <v>46</v>
      </c>
      <c r="O25" s="18">
        <f>B3+B2*COS(B11)-O29</f>
        <v>-1.017271618469743</v>
      </c>
      <c r="P25" s="20"/>
      <c r="Q25" s="15" t="s">
        <v>37</v>
      </c>
      <c r="R25" s="21">
        <f>O25+O29-B3-B2*COS(B11)</f>
        <v>0</v>
      </c>
      <c r="S25" s="4"/>
      <c r="T25" s="4"/>
      <c r="U25" s="4"/>
      <c r="V25" s="4"/>
      <c r="W25" s="4"/>
      <c r="X25" s="4"/>
      <c r="Y25" s="4"/>
      <c r="Z25" s="4"/>
      <c r="AA25" s="4"/>
    </row>
    <row r="26" spans="1:27" ht="18">
      <c r="A26" s="11"/>
      <c r="B26" s="11"/>
      <c r="C26" s="11"/>
      <c r="D26" s="4"/>
      <c r="E26" s="4"/>
      <c r="F26" s="4"/>
      <c r="G26" s="4"/>
      <c r="H26" s="4"/>
      <c r="I26" s="4"/>
      <c r="J26" s="4"/>
      <c r="K26" s="4"/>
      <c r="L26" s="4"/>
      <c r="M26" s="3"/>
      <c r="N26" s="16"/>
      <c r="O26" s="19"/>
      <c r="P26" s="13"/>
      <c r="Q26" s="16"/>
      <c r="R26" s="10"/>
      <c r="S26" s="4"/>
      <c r="T26" s="4"/>
      <c r="U26" s="4"/>
      <c r="V26" s="4"/>
      <c r="W26" s="4"/>
      <c r="X26" s="4"/>
      <c r="Y26" s="4"/>
      <c r="Z26" s="4"/>
      <c r="AA26" s="4"/>
    </row>
    <row r="27" spans="1:27" ht="18">
      <c r="A27" s="11"/>
      <c r="B27" s="11"/>
      <c r="C27" s="11"/>
      <c r="D27" s="4"/>
      <c r="E27" s="4"/>
      <c r="F27" s="4"/>
      <c r="G27" s="4"/>
      <c r="H27" s="4"/>
      <c r="I27" s="4"/>
      <c r="J27" s="4"/>
      <c r="K27" s="4"/>
      <c r="L27" s="4"/>
      <c r="M27" s="3"/>
      <c r="N27" s="14" t="s">
        <v>53</v>
      </c>
      <c r="O27" s="18">
        <f>B2*SIN(B11)-O31+B8-B7+B8-B7</f>
        <v>-0.9722222222222232</v>
      </c>
      <c r="P27" s="20"/>
      <c r="Q27" s="16" t="s">
        <v>36</v>
      </c>
      <c r="R27" s="10">
        <v>0</v>
      </c>
      <c r="S27" s="4"/>
      <c r="T27" s="4"/>
      <c r="U27" s="4"/>
      <c r="V27" s="4"/>
      <c r="W27" s="4"/>
      <c r="X27" s="4"/>
      <c r="Y27" s="4"/>
      <c r="Z27" s="4"/>
      <c r="AA27" s="4"/>
    </row>
    <row r="28" spans="1:27" ht="18">
      <c r="A28" s="11"/>
      <c r="B28" s="11"/>
      <c r="C28" s="11"/>
      <c r="D28" s="4"/>
      <c r="E28" s="4"/>
      <c r="F28" s="4"/>
      <c r="G28" s="4"/>
      <c r="H28" s="4"/>
      <c r="I28" s="4"/>
      <c r="J28" s="4"/>
      <c r="K28" s="4"/>
      <c r="L28" s="4"/>
      <c r="M28" s="3"/>
      <c r="N28" s="16"/>
      <c r="O28" s="19"/>
      <c r="P28" s="13"/>
      <c r="Q28" s="16"/>
      <c r="R28" s="10"/>
      <c r="S28" s="4"/>
      <c r="T28" s="4"/>
      <c r="U28" s="4"/>
      <c r="V28" s="4"/>
      <c r="W28" s="4"/>
      <c r="X28" s="4"/>
      <c r="Y28" s="4"/>
      <c r="Z28" s="4"/>
      <c r="AA28" s="4"/>
    </row>
    <row r="29" spans="1:27" ht="18">
      <c r="A29" s="13"/>
      <c r="B29" s="13"/>
      <c r="C29" s="13"/>
      <c r="D29" s="4"/>
      <c r="E29" s="4"/>
      <c r="F29" s="4"/>
      <c r="G29" s="4"/>
      <c r="H29" s="4"/>
      <c r="I29" s="4"/>
      <c r="J29" s="4"/>
      <c r="K29" s="4"/>
      <c r="L29" s="4"/>
      <c r="M29" s="3"/>
      <c r="N29" s="14" t="s">
        <v>52</v>
      </c>
      <c r="O29" s="18">
        <f>(B3*(B4+B5)+B2*COS(B11)*(B4+B5+2*B6+B10))/(B4+B5+B6)</f>
        <v>8.347398637391937</v>
      </c>
      <c r="P29" s="20"/>
      <c r="Q29" s="17" t="s">
        <v>35</v>
      </c>
      <c r="R29" s="22">
        <f>O31+O27-B2*SIN(B11)</f>
        <v>0</v>
      </c>
      <c r="S29" s="4"/>
      <c r="T29" s="4"/>
      <c r="U29" s="4"/>
      <c r="V29" s="4"/>
      <c r="W29" s="4"/>
      <c r="X29" s="4"/>
      <c r="Y29" s="4"/>
      <c r="Z29" s="4"/>
      <c r="AA29" s="4"/>
    </row>
    <row r="30" spans="1:27" ht="18">
      <c r="A30" s="13"/>
      <c r="B30" s="13"/>
      <c r="C30" s="13"/>
      <c r="D30" s="4"/>
      <c r="E30" s="4"/>
      <c r="F30" s="4"/>
      <c r="G30" s="4"/>
      <c r="H30" s="4"/>
      <c r="I30" s="4"/>
      <c r="J30" s="4"/>
      <c r="K30" s="4"/>
      <c r="L30" s="4"/>
      <c r="M30" s="3"/>
      <c r="N30" s="16"/>
      <c r="O30" s="19"/>
      <c r="P30" s="1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4:27" ht="18">
      <c r="D31" s="4"/>
      <c r="E31" s="4"/>
      <c r="F31" s="4"/>
      <c r="G31" s="4"/>
      <c r="H31" s="4"/>
      <c r="I31" s="4"/>
      <c r="J31" s="4"/>
      <c r="K31" s="4"/>
      <c r="L31" s="4"/>
      <c r="M31" s="3"/>
      <c r="N31" s="14" t="s">
        <v>56</v>
      </c>
      <c r="O31" s="18">
        <f>(B2*SIN(B11)*(B4+B5+2*B6+B10)+B8*B4-B7*B4+B8*(B4+B5)-B7*(B4+B5))/(B4+B5+B6)</f>
        <v>3.4722222222222228</v>
      </c>
      <c r="P31" s="20"/>
      <c r="Q31" s="24" t="s">
        <v>38</v>
      </c>
      <c r="R31" s="24"/>
      <c r="S31" s="4"/>
      <c r="T31" s="4"/>
      <c r="U31" s="4"/>
      <c r="V31" s="4"/>
      <c r="W31" s="4"/>
      <c r="X31" s="4"/>
      <c r="Y31" s="4"/>
      <c r="Z31" s="4"/>
      <c r="AA31" s="4"/>
    </row>
    <row r="32" spans="4:27" ht="18">
      <c r="D32" s="4"/>
      <c r="E32" s="4"/>
      <c r="F32" s="4"/>
      <c r="G32" s="4"/>
      <c r="H32" s="4"/>
      <c r="I32" s="4"/>
      <c r="J32" s="4"/>
      <c r="K32" s="4"/>
      <c r="L32" s="4"/>
      <c r="M32" s="3"/>
      <c r="N32" s="3"/>
      <c r="O32" s="19"/>
      <c r="P32" s="1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4:27" ht="18">
      <c r="D33" s="4"/>
      <c r="E33" s="4"/>
      <c r="F33" s="4"/>
      <c r="G33" s="4"/>
      <c r="H33" s="4"/>
      <c r="I33" s="4"/>
      <c r="J33" s="4"/>
      <c r="K33" s="4"/>
      <c r="L33" s="4"/>
      <c r="M33" s="3"/>
      <c r="N33" s="16" t="s">
        <v>30</v>
      </c>
      <c r="O33" s="18">
        <f>SQRT(O25*O25+O27*O27)</f>
        <v>1.407145193335346</v>
      </c>
      <c r="P33" s="1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  <c r="N34" s="16"/>
      <c r="O34" s="19"/>
      <c r="P34" s="1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  <c r="N35" s="16" t="s">
        <v>31</v>
      </c>
      <c r="O35" s="18">
        <f>SQRT(O29*O29+O31*O31)</f>
        <v>9.040762753884575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4:27" ht="18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8">
      <c r="G63" s="4"/>
    </row>
  </sheetData>
  <mergeCells count="11">
    <mergeCell ref="Q23:R23"/>
    <mergeCell ref="Q31:R31"/>
    <mergeCell ref="A1:C1"/>
    <mergeCell ref="A22:C22"/>
    <mergeCell ref="A13:C13"/>
    <mergeCell ref="A16:C16"/>
    <mergeCell ref="A18:C18"/>
    <mergeCell ref="A20:C20"/>
    <mergeCell ref="N10:R10"/>
    <mergeCell ref="O18:P18"/>
    <mergeCell ref="N23:O23"/>
  </mergeCells>
  <printOptions/>
  <pageMargins left="0.75" right="0.75" top="1" bottom="1" header="0.5" footer="0.5"/>
  <pageSetup fitToHeight="0" fitToWidth="1" horizontalDpi="600" verticalDpi="600" orientation="landscape" paperSize="9" scale="40" r:id="rId3"/>
  <colBreaks count="1" manualBreakCount="1">
    <brk id="15" max="34" man="1"/>
  </colBreaks>
  <legacyDrawing r:id="rId2"/>
  <oleObjects>
    <oleObject progId="MSPhotoEd.3" shapeId="8862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2007-11-06T15:11:26Z</cp:lastPrinted>
  <dcterms:created xsi:type="dcterms:W3CDTF">2007-10-01T17:04:33Z</dcterms:created>
  <dcterms:modified xsi:type="dcterms:W3CDTF">2007-11-06T15:20:49Z</dcterms:modified>
  <cp:category/>
  <cp:version/>
  <cp:contentType/>
  <cp:contentStatus/>
</cp:coreProperties>
</file>